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4\Annual Data\"/>
    </mc:Choice>
  </mc:AlternateContent>
  <xr:revisionPtr revIDLastSave="0" documentId="13_ncr:1_{5273B2D4-A5A3-496E-832B-21D64CE8301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Broad Economic Category 2.6b" sheetId="1" r:id="rId1"/>
  </sheets>
  <definedNames>
    <definedName name="_xlnm.Print_Area" localSheetId="0">'Broad Economic Category 2.6b'!$A$11:$S$53</definedName>
    <definedName name="_xlnm.Print_Titles" localSheetId="0">'Broad Economic Category 2.6b'!$1:$10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9" i="1" l="1"/>
  <c r="L49" i="1" l="1"/>
  <c r="D42" i="1" l="1"/>
  <c r="I42" i="1"/>
  <c r="H42" i="1"/>
  <c r="G42" i="1"/>
  <c r="F42" i="1"/>
  <c r="F36" i="1"/>
  <c r="G36" i="1"/>
  <c r="H36" i="1"/>
  <c r="I36" i="1"/>
  <c r="F32" i="1"/>
  <c r="I32" i="1"/>
  <c r="H32" i="1"/>
  <c r="G32" i="1"/>
  <c r="F28" i="1"/>
  <c r="C28" i="1"/>
  <c r="C26" i="1" s="1"/>
  <c r="I28" i="1"/>
  <c r="H28" i="1"/>
  <c r="H26" i="1" s="1"/>
  <c r="G28" i="1"/>
  <c r="I22" i="1"/>
  <c r="H22" i="1"/>
  <c r="G22" i="1"/>
  <c r="F22" i="1"/>
  <c r="D17" i="1"/>
  <c r="I17" i="1"/>
  <c r="H17" i="1"/>
  <c r="G17" i="1"/>
  <c r="F17" i="1"/>
  <c r="C13" i="1"/>
  <c r="I13" i="1"/>
  <c r="H13" i="1"/>
  <c r="G13" i="1"/>
  <c r="F13" i="1"/>
  <c r="G12" i="1" l="1"/>
  <c r="I12" i="1"/>
  <c r="I26" i="1"/>
  <c r="G26" i="1"/>
  <c r="G49" i="1" s="1"/>
  <c r="F26" i="1"/>
  <c r="C22" i="1"/>
  <c r="F12" i="1"/>
  <c r="C32" i="1"/>
  <c r="D28" i="1"/>
  <c r="D26" i="1" s="1"/>
  <c r="D32" i="1"/>
  <c r="H12" i="1"/>
  <c r="H49" i="1" s="1"/>
  <c r="C17" i="1"/>
  <c r="C12" i="1" s="1"/>
  <c r="C42" i="1"/>
  <c r="D13" i="1"/>
  <c r="D12" i="1" s="1"/>
  <c r="D22" i="1"/>
  <c r="D36" i="1"/>
  <c r="C36" i="1"/>
  <c r="F49" i="1" l="1"/>
  <c r="I49" i="1"/>
  <c r="J49" i="1"/>
  <c r="K49" i="1"/>
  <c r="D49" i="1"/>
  <c r="C49" i="1"/>
</calcChain>
</file>

<file path=xl/sharedStrings.xml><?xml version="1.0" encoding="utf-8"?>
<sst xmlns="http://schemas.openxmlformats.org/spreadsheetml/2006/main" count="38" uniqueCount="38">
  <si>
    <r>
      <t>2009</t>
    </r>
    <r>
      <rPr>
        <b/>
        <vertAlign val="superscript"/>
        <sz val="12"/>
        <rFont val="Arial"/>
        <family val="2"/>
      </rPr>
      <t>R</t>
    </r>
  </si>
  <si>
    <r>
      <t>2010</t>
    </r>
    <r>
      <rPr>
        <b/>
        <vertAlign val="superscript"/>
        <sz val="12"/>
        <rFont val="Arial"/>
        <family val="2"/>
      </rPr>
      <t>R</t>
    </r>
  </si>
  <si>
    <t>1. Food &amp; Beverages</t>
  </si>
  <si>
    <t>11. Primary</t>
  </si>
  <si>
    <t>111. Mainly for industry</t>
  </si>
  <si>
    <t>112. Mainly for household consumption</t>
  </si>
  <si>
    <t>12. Processed</t>
  </si>
  <si>
    <t>121. Mainly for industry</t>
  </si>
  <si>
    <t>122. Mainly for household consumption</t>
  </si>
  <si>
    <t>2. Industrial supplies not elsewhere specified</t>
  </si>
  <si>
    <t>21. Primary</t>
  </si>
  <si>
    <t>22. Processed</t>
  </si>
  <si>
    <t>3. Fuels and Lubricants</t>
  </si>
  <si>
    <t>31. Primary</t>
  </si>
  <si>
    <t>32. Processed</t>
  </si>
  <si>
    <t>321. Motor spirits (motor gas, jet fuel and diesel)</t>
  </si>
  <si>
    <t>322. Other (propane, other petroleum products &amp; related materials)</t>
  </si>
  <si>
    <t>4. Capital goods (except transport equipment), and parts and accessories thereof</t>
  </si>
  <si>
    <t>41. Capital goods (except transport equipment)</t>
  </si>
  <si>
    <t>42. Parts and accessories</t>
  </si>
  <si>
    <t>5. Transport equipment, and parts and accessories thereof</t>
  </si>
  <si>
    <t>51. Passenger motor cars</t>
  </si>
  <si>
    <t>521. Industrial</t>
  </si>
  <si>
    <t>522. Other (Non-industrial)</t>
  </si>
  <si>
    <t>53. Parts and accessories</t>
  </si>
  <si>
    <t>6. Consumer goods not elsewhere specified</t>
  </si>
  <si>
    <t>61. Durable</t>
  </si>
  <si>
    <t>62. Semi-durable</t>
  </si>
  <si>
    <t>63. Non-durable</t>
  </si>
  <si>
    <t>7. Goods not eslewhere specified</t>
  </si>
  <si>
    <t>TOTAL IMPORTS</t>
  </si>
  <si>
    <t>-</t>
  </si>
  <si>
    <r>
      <t>2023</t>
    </r>
    <r>
      <rPr>
        <b/>
        <vertAlign val="superscript"/>
        <sz val="12"/>
        <rFont val="Arial"/>
        <family val="2"/>
      </rPr>
      <t>R</t>
    </r>
  </si>
  <si>
    <r>
      <t>2024</t>
    </r>
    <r>
      <rPr>
        <b/>
        <vertAlign val="superscript"/>
        <sz val="12"/>
        <rFont val="Arial"/>
        <family val="2"/>
      </rPr>
      <t>P</t>
    </r>
  </si>
  <si>
    <t>2024 /23</t>
  </si>
  <si>
    <t>TABLE 2.6 (b): IMPORTS BY BROAD ECONOMIC CATEGORY, 2009 - 2024</t>
  </si>
  <si>
    <t>% Chg</t>
  </si>
  <si>
    <t>FOREIGN TRADE STATISTICS REPORT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</si>
</sst>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?_-;_-@_-"/>
    <numFmt numFmtId="166" formatCode="0.0%"/>
    <numFmt numFmtId="167" formatCode="_-* #,##0_-;\-* #,##0_-;_-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color indexed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7" fillId="0" borderId="0"/>
  </cellStyleXfs>
  <cellXfs count="41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2" borderId="0" xfId="0" applyFont="1" applyFill="1"/>
    <xf numFmtId="0" fontId="3" fillId="0" borderId="0" xfId="0" applyNumberFormat="1" applyFont="1" applyAlignment="1">
      <alignment horizontal="right"/>
    </xf>
    <xf numFmtId="0" fontId="9" fillId="0" borderId="0" xfId="0" applyNumberFormat="1" applyFont="1" applyFill="1" applyAlignment="1"/>
    <xf numFmtId="0" fontId="2" fillId="0" borderId="0" xfId="0" applyFont="1" applyFill="1" applyBorder="1"/>
    <xf numFmtId="0" fontId="5" fillId="0" borderId="4" xfId="0" applyFont="1" applyFill="1" applyBorder="1"/>
    <xf numFmtId="0" fontId="5" fillId="0" borderId="0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right" wrapText="1"/>
    </xf>
    <xf numFmtId="0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right"/>
    </xf>
    <xf numFmtId="0" fontId="5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5" fillId="0" borderId="8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5" fillId="0" borderId="5" xfId="0" applyFont="1" applyFill="1" applyBorder="1"/>
    <xf numFmtId="0" fontId="4" fillId="0" borderId="4" xfId="0" applyFont="1" applyFill="1" applyBorder="1"/>
    <xf numFmtId="165" fontId="4" fillId="0" borderId="0" xfId="2" applyNumberFormat="1" applyFont="1" applyFill="1" applyBorder="1"/>
    <xf numFmtId="166" fontId="4" fillId="0" borderId="5" xfId="1" applyNumberFormat="1" applyFont="1" applyFill="1" applyBorder="1"/>
    <xf numFmtId="0" fontId="8" fillId="0" borderId="0" xfId="0" applyFont="1" applyFill="1"/>
    <xf numFmtId="165" fontId="5" fillId="0" borderId="0" xfId="2" applyNumberFormat="1" applyFont="1" applyFill="1" applyBorder="1"/>
    <xf numFmtId="166" fontId="5" fillId="0" borderId="5" xfId="1" applyNumberFormat="1" applyFont="1" applyFill="1" applyBorder="1"/>
    <xf numFmtId="167" fontId="5" fillId="0" borderId="0" xfId="0" applyNumberFormat="1" applyFont="1" applyFill="1" applyBorder="1"/>
    <xf numFmtId="165" fontId="4" fillId="0" borderId="0" xfId="0" applyNumberFormat="1" applyFont="1" applyFill="1" applyBorder="1"/>
    <xf numFmtId="167" fontId="5" fillId="0" borderId="0" xfId="2" applyNumberFormat="1" applyFont="1" applyFill="1" applyBorder="1"/>
    <xf numFmtId="165" fontId="5" fillId="0" borderId="0" xfId="0" applyNumberFormat="1" applyFont="1" applyFill="1" applyBorder="1"/>
    <xf numFmtId="0" fontId="5" fillId="0" borderId="4" xfId="0" applyFont="1" applyFill="1" applyBorder="1" applyAlignment="1">
      <alignment horizontal="left" indent="1"/>
    </xf>
    <xf numFmtId="0" fontId="4" fillId="0" borderId="4" xfId="0" applyFont="1" applyFill="1" applyBorder="1" applyAlignment="1">
      <alignment wrapText="1"/>
    </xf>
    <xf numFmtId="167" fontId="4" fillId="0" borderId="0" xfId="0" applyNumberFormat="1" applyFont="1" applyFill="1" applyBorder="1"/>
    <xf numFmtId="0" fontId="4" fillId="0" borderId="6" xfId="0" applyFont="1" applyFill="1" applyBorder="1"/>
    <xf numFmtId="167" fontId="4" fillId="0" borderId="7" xfId="0" applyNumberFormat="1" applyFont="1" applyFill="1" applyBorder="1"/>
    <xf numFmtId="166" fontId="4" fillId="0" borderId="8" xfId="1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8" applyFont="1" applyAlignment="1">
      <alignment horizontal="right"/>
    </xf>
  </cellXfs>
  <cellStyles count="9">
    <cellStyle name="Comma 2" xfId="3" xr:uid="{00000000-0005-0000-0000-000000000000}"/>
    <cellStyle name="Comma 3" xfId="4" xr:uid="{00000000-0005-0000-0000-000001000000}"/>
    <cellStyle name="Comma_TRADE  Tables 2010 1 qtr" xfId="2" xr:uid="{00000000-0005-0000-0000-000002000000}"/>
    <cellStyle name="Normal" xfId="0" builtinId="0"/>
    <cellStyle name="Normal 2" xfId="5" xr:uid="{00000000-0005-0000-0000-000004000000}"/>
    <cellStyle name="Normal 3" xfId="6" xr:uid="{00000000-0005-0000-0000-000005000000}"/>
    <cellStyle name="Normal 4" xfId="7" xr:uid="{00000000-0005-0000-0000-000006000000}"/>
    <cellStyle name="Normal 7 2" xfId="8" xr:uid="{B66EB7BF-9B56-4CB7-A561-5C9A1D60B086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302559</xdr:colOff>
      <xdr:row>1</xdr:row>
      <xdr:rowOff>168088</xdr:rowOff>
    </xdr:from>
    <xdr:to>
      <xdr:col>1</xdr:col>
      <xdr:colOff>1445559</xdr:colOff>
      <xdr:row>5</xdr:row>
      <xdr:rowOff>29695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9" y="347382"/>
          <a:ext cx="1501588" cy="623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4"/>
  <sheetViews>
    <sheetView tabSelected="1" topLeftCell="A2" zoomScale="85" zoomScaleNormal="85" workbookViewId="0">
      <pane xSplit="2" ySplit="10" topLeftCell="D12" activePane="bottomRight" state="frozen"/>
      <selection activeCell="A2" sqref="A2"/>
      <selection pane="topRight" activeCell="E2" sqref="E2"/>
      <selection pane="bottomLeft" activeCell="A12" sqref="A12"/>
      <selection pane="bottomRight" activeCell="G3" sqref="G3"/>
    </sheetView>
  </sheetViews>
  <sheetFormatPr defaultRowHeight="14.25" x14ac:dyDescent="0.2"/>
  <cols>
    <col min="1" max="1" width="5.42578125" style="2" customWidth="1"/>
    <col min="2" max="2" width="78.5703125" style="2" customWidth="1"/>
    <col min="3" max="4" width="15.5703125" style="2" customWidth="1"/>
    <col min="5" max="5" width="16.85546875" style="3" customWidth="1"/>
    <col min="6" max="18" width="16.85546875" style="2" customWidth="1"/>
    <col min="19" max="19" width="14.28515625" style="2" customWidth="1"/>
    <col min="20" max="20" width="9.140625" style="2"/>
    <col min="21" max="21" width="12" style="2" customWidth="1"/>
    <col min="22" max="266" width="9.140625" style="2"/>
    <col min="267" max="267" width="82.42578125" style="2" customWidth="1"/>
    <col min="268" max="268" width="24.7109375" style="2" customWidth="1"/>
    <col min="269" max="271" width="23.42578125" style="2" customWidth="1"/>
    <col min="272" max="272" width="16.42578125" style="2" customWidth="1"/>
    <col min="273" max="273" width="16.140625" style="2" customWidth="1"/>
    <col min="274" max="522" width="9.140625" style="2"/>
    <col min="523" max="523" width="82.42578125" style="2" customWidth="1"/>
    <col min="524" max="524" width="24.7109375" style="2" customWidth="1"/>
    <col min="525" max="527" width="23.42578125" style="2" customWidth="1"/>
    <col min="528" max="528" width="16.42578125" style="2" customWidth="1"/>
    <col min="529" max="529" width="16.140625" style="2" customWidth="1"/>
    <col min="530" max="778" width="9.140625" style="2"/>
    <col min="779" max="779" width="82.42578125" style="2" customWidth="1"/>
    <col min="780" max="780" width="24.7109375" style="2" customWidth="1"/>
    <col min="781" max="783" width="23.42578125" style="2" customWidth="1"/>
    <col min="784" max="784" width="16.42578125" style="2" customWidth="1"/>
    <col min="785" max="785" width="16.140625" style="2" customWidth="1"/>
    <col min="786" max="1034" width="9.140625" style="2"/>
    <col min="1035" max="1035" width="82.42578125" style="2" customWidth="1"/>
    <col min="1036" max="1036" width="24.7109375" style="2" customWidth="1"/>
    <col min="1037" max="1039" width="23.42578125" style="2" customWidth="1"/>
    <col min="1040" max="1040" width="16.42578125" style="2" customWidth="1"/>
    <col min="1041" max="1041" width="16.140625" style="2" customWidth="1"/>
    <col min="1042" max="1290" width="9.140625" style="2"/>
    <col min="1291" max="1291" width="82.42578125" style="2" customWidth="1"/>
    <col min="1292" max="1292" width="24.7109375" style="2" customWidth="1"/>
    <col min="1293" max="1295" width="23.42578125" style="2" customWidth="1"/>
    <col min="1296" max="1296" width="16.42578125" style="2" customWidth="1"/>
    <col min="1297" max="1297" width="16.140625" style="2" customWidth="1"/>
    <col min="1298" max="1546" width="9.140625" style="2"/>
    <col min="1547" max="1547" width="82.42578125" style="2" customWidth="1"/>
    <col min="1548" max="1548" width="24.7109375" style="2" customWidth="1"/>
    <col min="1549" max="1551" width="23.42578125" style="2" customWidth="1"/>
    <col min="1552" max="1552" width="16.42578125" style="2" customWidth="1"/>
    <col min="1553" max="1553" width="16.140625" style="2" customWidth="1"/>
    <col min="1554" max="1802" width="9.140625" style="2"/>
    <col min="1803" max="1803" width="82.42578125" style="2" customWidth="1"/>
    <col min="1804" max="1804" width="24.7109375" style="2" customWidth="1"/>
    <col min="1805" max="1807" width="23.42578125" style="2" customWidth="1"/>
    <col min="1808" max="1808" width="16.42578125" style="2" customWidth="1"/>
    <col min="1809" max="1809" width="16.140625" style="2" customWidth="1"/>
    <col min="1810" max="2058" width="9.140625" style="2"/>
    <col min="2059" max="2059" width="82.42578125" style="2" customWidth="1"/>
    <col min="2060" max="2060" width="24.7109375" style="2" customWidth="1"/>
    <col min="2061" max="2063" width="23.42578125" style="2" customWidth="1"/>
    <col min="2064" max="2064" width="16.42578125" style="2" customWidth="1"/>
    <col min="2065" max="2065" width="16.140625" style="2" customWidth="1"/>
    <col min="2066" max="2314" width="9.140625" style="2"/>
    <col min="2315" max="2315" width="82.42578125" style="2" customWidth="1"/>
    <col min="2316" max="2316" width="24.7109375" style="2" customWidth="1"/>
    <col min="2317" max="2319" width="23.42578125" style="2" customWidth="1"/>
    <col min="2320" max="2320" width="16.42578125" style="2" customWidth="1"/>
    <col min="2321" max="2321" width="16.140625" style="2" customWidth="1"/>
    <col min="2322" max="2570" width="9.140625" style="2"/>
    <col min="2571" max="2571" width="82.42578125" style="2" customWidth="1"/>
    <col min="2572" max="2572" width="24.7109375" style="2" customWidth="1"/>
    <col min="2573" max="2575" width="23.42578125" style="2" customWidth="1"/>
    <col min="2576" max="2576" width="16.42578125" style="2" customWidth="1"/>
    <col min="2577" max="2577" width="16.140625" style="2" customWidth="1"/>
    <col min="2578" max="2826" width="9.140625" style="2"/>
    <col min="2827" max="2827" width="82.42578125" style="2" customWidth="1"/>
    <col min="2828" max="2828" width="24.7109375" style="2" customWidth="1"/>
    <col min="2829" max="2831" width="23.42578125" style="2" customWidth="1"/>
    <col min="2832" max="2832" width="16.42578125" style="2" customWidth="1"/>
    <col min="2833" max="2833" width="16.140625" style="2" customWidth="1"/>
    <col min="2834" max="3082" width="9.140625" style="2"/>
    <col min="3083" max="3083" width="82.42578125" style="2" customWidth="1"/>
    <col min="3084" max="3084" width="24.7109375" style="2" customWidth="1"/>
    <col min="3085" max="3087" width="23.42578125" style="2" customWidth="1"/>
    <col min="3088" max="3088" width="16.42578125" style="2" customWidth="1"/>
    <col min="3089" max="3089" width="16.140625" style="2" customWidth="1"/>
    <col min="3090" max="3338" width="9.140625" style="2"/>
    <col min="3339" max="3339" width="82.42578125" style="2" customWidth="1"/>
    <col min="3340" max="3340" width="24.7109375" style="2" customWidth="1"/>
    <col min="3341" max="3343" width="23.42578125" style="2" customWidth="1"/>
    <col min="3344" max="3344" width="16.42578125" style="2" customWidth="1"/>
    <col min="3345" max="3345" width="16.140625" style="2" customWidth="1"/>
    <col min="3346" max="3594" width="9.140625" style="2"/>
    <col min="3595" max="3595" width="82.42578125" style="2" customWidth="1"/>
    <col min="3596" max="3596" width="24.7109375" style="2" customWidth="1"/>
    <col min="3597" max="3599" width="23.42578125" style="2" customWidth="1"/>
    <col min="3600" max="3600" width="16.42578125" style="2" customWidth="1"/>
    <col min="3601" max="3601" width="16.140625" style="2" customWidth="1"/>
    <col min="3602" max="3850" width="9.140625" style="2"/>
    <col min="3851" max="3851" width="82.42578125" style="2" customWidth="1"/>
    <col min="3852" max="3852" width="24.7109375" style="2" customWidth="1"/>
    <col min="3853" max="3855" width="23.42578125" style="2" customWidth="1"/>
    <col min="3856" max="3856" width="16.42578125" style="2" customWidth="1"/>
    <col min="3857" max="3857" width="16.140625" style="2" customWidth="1"/>
    <col min="3858" max="4106" width="9.140625" style="2"/>
    <col min="4107" max="4107" width="82.42578125" style="2" customWidth="1"/>
    <col min="4108" max="4108" width="24.7109375" style="2" customWidth="1"/>
    <col min="4109" max="4111" width="23.42578125" style="2" customWidth="1"/>
    <col min="4112" max="4112" width="16.42578125" style="2" customWidth="1"/>
    <col min="4113" max="4113" width="16.140625" style="2" customWidth="1"/>
    <col min="4114" max="4362" width="9.140625" style="2"/>
    <col min="4363" max="4363" width="82.42578125" style="2" customWidth="1"/>
    <col min="4364" max="4364" width="24.7109375" style="2" customWidth="1"/>
    <col min="4365" max="4367" width="23.42578125" style="2" customWidth="1"/>
    <col min="4368" max="4368" width="16.42578125" style="2" customWidth="1"/>
    <col min="4369" max="4369" width="16.140625" style="2" customWidth="1"/>
    <col min="4370" max="4618" width="9.140625" style="2"/>
    <col min="4619" max="4619" width="82.42578125" style="2" customWidth="1"/>
    <col min="4620" max="4620" width="24.7109375" style="2" customWidth="1"/>
    <col min="4621" max="4623" width="23.42578125" style="2" customWidth="1"/>
    <col min="4624" max="4624" width="16.42578125" style="2" customWidth="1"/>
    <col min="4625" max="4625" width="16.140625" style="2" customWidth="1"/>
    <col min="4626" max="4874" width="9.140625" style="2"/>
    <col min="4875" max="4875" width="82.42578125" style="2" customWidth="1"/>
    <col min="4876" max="4876" width="24.7109375" style="2" customWidth="1"/>
    <col min="4877" max="4879" width="23.42578125" style="2" customWidth="1"/>
    <col min="4880" max="4880" width="16.42578125" style="2" customWidth="1"/>
    <col min="4881" max="4881" width="16.140625" style="2" customWidth="1"/>
    <col min="4882" max="5130" width="9.140625" style="2"/>
    <col min="5131" max="5131" width="82.42578125" style="2" customWidth="1"/>
    <col min="5132" max="5132" width="24.7109375" style="2" customWidth="1"/>
    <col min="5133" max="5135" width="23.42578125" style="2" customWidth="1"/>
    <col min="5136" max="5136" width="16.42578125" style="2" customWidth="1"/>
    <col min="5137" max="5137" width="16.140625" style="2" customWidth="1"/>
    <col min="5138" max="5386" width="9.140625" style="2"/>
    <col min="5387" max="5387" width="82.42578125" style="2" customWidth="1"/>
    <col min="5388" max="5388" width="24.7109375" style="2" customWidth="1"/>
    <col min="5389" max="5391" width="23.42578125" style="2" customWidth="1"/>
    <col min="5392" max="5392" width="16.42578125" style="2" customWidth="1"/>
    <col min="5393" max="5393" width="16.140625" style="2" customWidth="1"/>
    <col min="5394" max="5642" width="9.140625" style="2"/>
    <col min="5643" max="5643" width="82.42578125" style="2" customWidth="1"/>
    <col min="5644" max="5644" width="24.7109375" style="2" customWidth="1"/>
    <col min="5645" max="5647" width="23.42578125" style="2" customWidth="1"/>
    <col min="5648" max="5648" width="16.42578125" style="2" customWidth="1"/>
    <col min="5649" max="5649" width="16.140625" style="2" customWidth="1"/>
    <col min="5650" max="5898" width="9.140625" style="2"/>
    <col min="5899" max="5899" width="82.42578125" style="2" customWidth="1"/>
    <col min="5900" max="5900" width="24.7109375" style="2" customWidth="1"/>
    <col min="5901" max="5903" width="23.42578125" style="2" customWidth="1"/>
    <col min="5904" max="5904" width="16.42578125" style="2" customWidth="1"/>
    <col min="5905" max="5905" width="16.140625" style="2" customWidth="1"/>
    <col min="5906" max="6154" width="9.140625" style="2"/>
    <col min="6155" max="6155" width="82.42578125" style="2" customWidth="1"/>
    <col min="6156" max="6156" width="24.7109375" style="2" customWidth="1"/>
    <col min="6157" max="6159" width="23.42578125" style="2" customWidth="1"/>
    <col min="6160" max="6160" width="16.42578125" style="2" customWidth="1"/>
    <col min="6161" max="6161" width="16.140625" style="2" customWidth="1"/>
    <col min="6162" max="6410" width="9.140625" style="2"/>
    <col min="6411" max="6411" width="82.42578125" style="2" customWidth="1"/>
    <col min="6412" max="6412" width="24.7109375" style="2" customWidth="1"/>
    <col min="6413" max="6415" width="23.42578125" style="2" customWidth="1"/>
    <col min="6416" max="6416" width="16.42578125" style="2" customWidth="1"/>
    <col min="6417" max="6417" width="16.140625" style="2" customWidth="1"/>
    <col min="6418" max="6666" width="9.140625" style="2"/>
    <col min="6667" max="6667" width="82.42578125" style="2" customWidth="1"/>
    <col min="6668" max="6668" width="24.7109375" style="2" customWidth="1"/>
    <col min="6669" max="6671" width="23.42578125" style="2" customWidth="1"/>
    <col min="6672" max="6672" width="16.42578125" style="2" customWidth="1"/>
    <col min="6673" max="6673" width="16.140625" style="2" customWidth="1"/>
    <col min="6674" max="6922" width="9.140625" style="2"/>
    <col min="6923" max="6923" width="82.42578125" style="2" customWidth="1"/>
    <col min="6924" max="6924" width="24.7109375" style="2" customWidth="1"/>
    <col min="6925" max="6927" width="23.42578125" style="2" customWidth="1"/>
    <col min="6928" max="6928" width="16.42578125" style="2" customWidth="1"/>
    <col min="6929" max="6929" width="16.140625" style="2" customWidth="1"/>
    <col min="6930" max="7178" width="9.140625" style="2"/>
    <col min="7179" max="7179" width="82.42578125" style="2" customWidth="1"/>
    <col min="7180" max="7180" width="24.7109375" style="2" customWidth="1"/>
    <col min="7181" max="7183" width="23.42578125" style="2" customWidth="1"/>
    <col min="7184" max="7184" width="16.42578125" style="2" customWidth="1"/>
    <col min="7185" max="7185" width="16.140625" style="2" customWidth="1"/>
    <col min="7186" max="7434" width="9.140625" style="2"/>
    <col min="7435" max="7435" width="82.42578125" style="2" customWidth="1"/>
    <col min="7436" max="7436" width="24.7109375" style="2" customWidth="1"/>
    <col min="7437" max="7439" width="23.42578125" style="2" customWidth="1"/>
    <col min="7440" max="7440" width="16.42578125" style="2" customWidth="1"/>
    <col min="7441" max="7441" width="16.140625" style="2" customWidth="1"/>
    <col min="7442" max="7690" width="9.140625" style="2"/>
    <col min="7691" max="7691" width="82.42578125" style="2" customWidth="1"/>
    <col min="7692" max="7692" width="24.7109375" style="2" customWidth="1"/>
    <col min="7693" max="7695" width="23.42578125" style="2" customWidth="1"/>
    <col min="7696" max="7696" width="16.42578125" style="2" customWidth="1"/>
    <col min="7697" max="7697" width="16.140625" style="2" customWidth="1"/>
    <col min="7698" max="7946" width="9.140625" style="2"/>
    <col min="7947" max="7947" width="82.42578125" style="2" customWidth="1"/>
    <col min="7948" max="7948" width="24.7109375" style="2" customWidth="1"/>
    <col min="7949" max="7951" width="23.42578125" style="2" customWidth="1"/>
    <col min="7952" max="7952" width="16.42578125" style="2" customWidth="1"/>
    <col min="7953" max="7953" width="16.140625" style="2" customWidth="1"/>
    <col min="7954" max="8202" width="9.140625" style="2"/>
    <col min="8203" max="8203" width="82.42578125" style="2" customWidth="1"/>
    <col min="8204" max="8204" width="24.7109375" style="2" customWidth="1"/>
    <col min="8205" max="8207" width="23.42578125" style="2" customWidth="1"/>
    <col min="8208" max="8208" width="16.42578125" style="2" customWidth="1"/>
    <col min="8209" max="8209" width="16.140625" style="2" customWidth="1"/>
    <col min="8210" max="8458" width="9.140625" style="2"/>
    <col min="8459" max="8459" width="82.42578125" style="2" customWidth="1"/>
    <col min="8460" max="8460" width="24.7109375" style="2" customWidth="1"/>
    <col min="8461" max="8463" width="23.42578125" style="2" customWidth="1"/>
    <col min="8464" max="8464" width="16.42578125" style="2" customWidth="1"/>
    <col min="8465" max="8465" width="16.140625" style="2" customWidth="1"/>
    <col min="8466" max="8714" width="9.140625" style="2"/>
    <col min="8715" max="8715" width="82.42578125" style="2" customWidth="1"/>
    <col min="8716" max="8716" width="24.7109375" style="2" customWidth="1"/>
    <col min="8717" max="8719" width="23.42578125" style="2" customWidth="1"/>
    <col min="8720" max="8720" width="16.42578125" style="2" customWidth="1"/>
    <col min="8721" max="8721" width="16.140625" style="2" customWidth="1"/>
    <col min="8722" max="8970" width="9.140625" style="2"/>
    <col min="8971" max="8971" width="82.42578125" style="2" customWidth="1"/>
    <col min="8972" max="8972" width="24.7109375" style="2" customWidth="1"/>
    <col min="8973" max="8975" width="23.42578125" style="2" customWidth="1"/>
    <col min="8976" max="8976" width="16.42578125" style="2" customWidth="1"/>
    <col min="8977" max="8977" width="16.140625" style="2" customWidth="1"/>
    <col min="8978" max="9226" width="9.140625" style="2"/>
    <col min="9227" max="9227" width="82.42578125" style="2" customWidth="1"/>
    <col min="9228" max="9228" width="24.7109375" style="2" customWidth="1"/>
    <col min="9229" max="9231" width="23.42578125" style="2" customWidth="1"/>
    <col min="9232" max="9232" width="16.42578125" style="2" customWidth="1"/>
    <col min="9233" max="9233" width="16.140625" style="2" customWidth="1"/>
    <col min="9234" max="9482" width="9.140625" style="2"/>
    <col min="9483" max="9483" width="82.42578125" style="2" customWidth="1"/>
    <col min="9484" max="9484" width="24.7109375" style="2" customWidth="1"/>
    <col min="9485" max="9487" width="23.42578125" style="2" customWidth="1"/>
    <col min="9488" max="9488" width="16.42578125" style="2" customWidth="1"/>
    <col min="9489" max="9489" width="16.140625" style="2" customWidth="1"/>
    <col min="9490" max="9738" width="9.140625" style="2"/>
    <col min="9739" max="9739" width="82.42578125" style="2" customWidth="1"/>
    <col min="9740" max="9740" width="24.7109375" style="2" customWidth="1"/>
    <col min="9741" max="9743" width="23.42578125" style="2" customWidth="1"/>
    <col min="9744" max="9744" width="16.42578125" style="2" customWidth="1"/>
    <col min="9745" max="9745" width="16.140625" style="2" customWidth="1"/>
    <col min="9746" max="9994" width="9.140625" style="2"/>
    <col min="9995" max="9995" width="82.42578125" style="2" customWidth="1"/>
    <col min="9996" max="9996" width="24.7109375" style="2" customWidth="1"/>
    <col min="9997" max="9999" width="23.42578125" style="2" customWidth="1"/>
    <col min="10000" max="10000" width="16.42578125" style="2" customWidth="1"/>
    <col min="10001" max="10001" width="16.140625" style="2" customWidth="1"/>
    <col min="10002" max="10250" width="9.140625" style="2"/>
    <col min="10251" max="10251" width="82.42578125" style="2" customWidth="1"/>
    <col min="10252" max="10252" width="24.7109375" style="2" customWidth="1"/>
    <col min="10253" max="10255" width="23.42578125" style="2" customWidth="1"/>
    <col min="10256" max="10256" width="16.42578125" style="2" customWidth="1"/>
    <col min="10257" max="10257" width="16.140625" style="2" customWidth="1"/>
    <col min="10258" max="10506" width="9.140625" style="2"/>
    <col min="10507" max="10507" width="82.42578125" style="2" customWidth="1"/>
    <col min="10508" max="10508" width="24.7109375" style="2" customWidth="1"/>
    <col min="10509" max="10511" width="23.42578125" style="2" customWidth="1"/>
    <col min="10512" max="10512" width="16.42578125" style="2" customWidth="1"/>
    <col min="10513" max="10513" width="16.140625" style="2" customWidth="1"/>
    <col min="10514" max="10762" width="9.140625" style="2"/>
    <col min="10763" max="10763" width="82.42578125" style="2" customWidth="1"/>
    <col min="10764" max="10764" width="24.7109375" style="2" customWidth="1"/>
    <col min="10765" max="10767" width="23.42578125" style="2" customWidth="1"/>
    <col min="10768" max="10768" width="16.42578125" style="2" customWidth="1"/>
    <col min="10769" max="10769" width="16.140625" style="2" customWidth="1"/>
    <col min="10770" max="11018" width="9.140625" style="2"/>
    <col min="11019" max="11019" width="82.42578125" style="2" customWidth="1"/>
    <col min="11020" max="11020" width="24.7109375" style="2" customWidth="1"/>
    <col min="11021" max="11023" width="23.42578125" style="2" customWidth="1"/>
    <col min="11024" max="11024" width="16.42578125" style="2" customWidth="1"/>
    <col min="11025" max="11025" width="16.140625" style="2" customWidth="1"/>
    <col min="11026" max="11274" width="9.140625" style="2"/>
    <col min="11275" max="11275" width="82.42578125" style="2" customWidth="1"/>
    <col min="11276" max="11276" width="24.7109375" style="2" customWidth="1"/>
    <col min="11277" max="11279" width="23.42578125" style="2" customWidth="1"/>
    <col min="11280" max="11280" width="16.42578125" style="2" customWidth="1"/>
    <col min="11281" max="11281" width="16.140625" style="2" customWidth="1"/>
    <col min="11282" max="11530" width="9.140625" style="2"/>
    <col min="11531" max="11531" width="82.42578125" style="2" customWidth="1"/>
    <col min="11532" max="11532" width="24.7109375" style="2" customWidth="1"/>
    <col min="11533" max="11535" width="23.42578125" style="2" customWidth="1"/>
    <col min="11536" max="11536" width="16.42578125" style="2" customWidth="1"/>
    <col min="11537" max="11537" width="16.140625" style="2" customWidth="1"/>
    <col min="11538" max="11786" width="9.140625" style="2"/>
    <col min="11787" max="11787" width="82.42578125" style="2" customWidth="1"/>
    <col min="11788" max="11788" width="24.7109375" style="2" customWidth="1"/>
    <col min="11789" max="11791" width="23.42578125" style="2" customWidth="1"/>
    <col min="11792" max="11792" width="16.42578125" style="2" customWidth="1"/>
    <col min="11793" max="11793" width="16.140625" style="2" customWidth="1"/>
    <col min="11794" max="12042" width="9.140625" style="2"/>
    <col min="12043" max="12043" width="82.42578125" style="2" customWidth="1"/>
    <col min="12044" max="12044" width="24.7109375" style="2" customWidth="1"/>
    <col min="12045" max="12047" width="23.42578125" style="2" customWidth="1"/>
    <col min="12048" max="12048" width="16.42578125" style="2" customWidth="1"/>
    <col min="12049" max="12049" width="16.140625" style="2" customWidth="1"/>
    <col min="12050" max="12298" width="9.140625" style="2"/>
    <col min="12299" max="12299" width="82.42578125" style="2" customWidth="1"/>
    <col min="12300" max="12300" width="24.7109375" style="2" customWidth="1"/>
    <col min="12301" max="12303" width="23.42578125" style="2" customWidth="1"/>
    <col min="12304" max="12304" width="16.42578125" style="2" customWidth="1"/>
    <col min="12305" max="12305" width="16.140625" style="2" customWidth="1"/>
    <col min="12306" max="12554" width="9.140625" style="2"/>
    <col min="12555" max="12555" width="82.42578125" style="2" customWidth="1"/>
    <col min="12556" max="12556" width="24.7109375" style="2" customWidth="1"/>
    <col min="12557" max="12559" width="23.42578125" style="2" customWidth="1"/>
    <col min="12560" max="12560" width="16.42578125" style="2" customWidth="1"/>
    <col min="12561" max="12561" width="16.140625" style="2" customWidth="1"/>
    <col min="12562" max="12810" width="9.140625" style="2"/>
    <col min="12811" max="12811" width="82.42578125" style="2" customWidth="1"/>
    <col min="12812" max="12812" width="24.7109375" style="2" customWidth="1"/>
    <col min="12813" max="12815" width="23.42578125" style="2" customWidth="1"/>
    <col min="12816" max="12816" width="16.42578125" style="2" customWidth="1"/>
    <col min="12817" max="12817" width="16.140625" style="2" customWidth="1"/>
    <col min="12818" max="13066" width="9.140625" style="2"/>
    <col min="13067" max="13067" width="82.42578125" style="2" customWidth="1"/>
    <col min="13068" max="13068" width="24.7109375" style="2" customWidth="1"/>
    <col min="13069" max="13071" width="23.42578125" style="2" customWidth="1"/>
    <col min="13072" max="13072" width="16.42578125" style="2" customWidth="1"/>
    <col min="13073" max="13073" width="16.140625" style="2" customWidth="1"/>
    <col min="13074" max="13322" width="9.140625" style="2"/>
    <col min="13323" max="13323" width="82.42578125" style="2" customWidth="1"/>
    <col min="13324" max="13324" width="24.7109375" style="2" customWidth="1"/>
    <col min="13325" max="13327" width="23.42578125" style="2" customWidth="1"/>
    <col min="13328" max="13328" width="16.42578125" style="2" customWidth="1"/>
    <col min="13329" max="13329" width="16.140625" style="2" customWidth="1"/>
    <col min="13330" max="13578" width="9.140625" style="2"/>
    <col min="13579" max="13579" width="82.42578125" style="2" customWidth="1"/>
    <col min="13580" max="13580" width="24.7109375" style="2" customWidth="1"/>
    <col min="13581" max="13583" width="23.42578125" style="2" customWidth="1"/>
    <col min="13584" max="13584" width="16.42578125" style="2" customWidth="1"/>
    <col min="13585" max="13585" width="16.140625" style="2" customWidth="1"/>
    <col min="13586" max="13834" width="9.140625" style="2"/>
    <col min="13835" max="13835" width="82.42578125" style="2" customWidth="1"/>
    <col min="13836" max="13836" width="24.7109375" style="2" customWidth="1"/>
    <col min="13837" max="13839" width="23.42578125" style="2" customWidth="1"/>
    <col min="13840" max="13840" width="16.42578125" style="2" customWidth="1"/>
    <col min="13841" max="13841" width="16.140625" style="2" customWidth="1"/>
    <col min="13842" max="14090" width="9.140625" style="2"/>
    <col min="14091" max="14091" width="82.42578125" style="2" customWidth="1"/>
    <col min="14092" max="14092" width="24.7109375" style="2" customWidth="1"/>
    <col min="14093" max="14095" width="23.42578125" style="2" customWidth="1"/>
    <col min="14096" max="14096" width="16.42578125" style="2" customWidth="1"/>
    <col min="14097" max="14097" width="16.140625" style="2" customWidth="1"/>
    <col min="14098" max="14346" width="9.140625" style="2"/>
    <col min="14347" max="14347" width="82.42578125" style="2" customWidth="1"/>
    <col min="14348" max="14348" width="24.7109375" style="2" customWidth="1"/>
    <col min="14349" max="14351" width="23.42578125" style="2" customWidth="1"/>
    <col min="14352" max="14352" width="16.42578125" style="2" customWidth="1"/>
    <col min="14353" max="14353" width="16.140625" style="2" customWidth="1"/>
    <col min="14354" max="14602" width="9.140625" style="2"/>
    <col min="14603" max="14603" width="82.42578125" style="2" customWidth="1"/>
    <col min="14604" max="14604" width="24.7109375" style="2" customWidth="1"/>
    <col min="14605" max="14607" width="23.42578125" style="2" customWidth="1"/>
    <col min="14608" max="14608" width="16.42578125" style="2" customWidth="1"/>
    <col min="14609" max="14609" width="16.140625" style="2" customWidth="1"/>
    <col min="14610" max="14858" width="9.140625" style="2"/>
    <col min="14859" max="14859" width="82.42578125" style="2" customWidth="1"/>
    <col min="14860" max="14860" width="24.7109375" style="2" customWidth="1"/>
    <col min="14861" max="14863" width="23.42578125" style="2" customWidth="1"/>
    <col min="14864" max="14864" width="16.42578125" style="2" customWidth="1"/>
    <col min="14865" max="14865" width="16.140625" style="2" customWidth="1"/>
    <col min="14866" max="15114" width="9.140625" style="2"/>
    <col min="15115" max="15115" width="82.42578125" style="2" customWidth="1"/>
    <col min="15116" max="15116" width="24.7109375" style="2" customWidth="1"/>
    <col min="15117" max="15119" width="23.42578125" style="2" customWidth="1"/>
    <col min="15120" max="15120" width="16.42578125" style="2" customWidth="1"/>
    <col min="15121" max="15121" width="16.140625" style="2" customWidth="1"/>
    <col min="15122" max="15370" width="9.140625" style="2"/>
    <col min="15371" max="15371" width="82.42578125" style="2" customWidth="1"/>
    <col min="15372" max="15372" width="24.7109375" style="2" customWidth="1"/>
    <col min="15373" max="15375" width="23.42578125" style="2" customWidth="1"/>
    <col min="15376" max="15376" width="16.42578125" style="2" customWidth="1"/>
    <col min="15377" max="15377" width="16.140625" style="2" customWidth="1"/>
    <col min="15378" max="15626" width="9.140625" style="2"/>
    <col min="15627" max="15627" width="82.42578125" style="2" customWidth="1"/>
    <col min="15628" max="15628" width="24.7109375" style="2" customWidth="1"/>
    <col min="15629" max="15631" width="23.42578125" style="2" customWidth="1"/>
    <col min="15632" max="15632" width="16.42578125" style="2" customWidth="1"/>
    <col min="15633" max="15633" width="16.140625" style="2" customWidth="1"/>
    <col min="15634" max="15882" width="9.140625" style="2"/>
    <col min="15883" max="15883" width="82.42578125" style="2" customWidth="1"/>
    <col min="15884" max="15884" width="24.7109375" style="2" customWidth="1"/>
    <col min="15885" max="15887" width="23.42578125" style="2" customWidth="1"/>
    <col min="15888" max="15888" width="16.42578125" style="2" customWidth="1"/>
    <col min="15889" max="15889" width="16.140625" style="2" customWidth="1"/>
    <col min="15890" max="16138" width="9.140625" style="2"/>
    <col min="16139" max="16139" width="82.42578125" style="2" customWidth="1"/>
    <col min="16140" max="16140" width="24.7109375" style="2" customWidth="1"/>
    <col min="16141" max="16143" width="23.42578125" style="2" customWidth="1"/>
    <col min="16144" max="16144" width="16.42578125" style="2" customWidth="1"/>
    <col min="16145" max="16145" width="16.140625" style="2" customWidth="1"/>
    <col min="16146" max="16384" width="9.140625" style="2"/>
  </cols>
  <sheetData>
    <row r="1" spans="1:19" x14ac:dyDescent="0.2">
      <c r="E1" s="1"/>
    </row>
    <row r="2" spans="1:19" x14ac:dyDescent="0.2">
      <c r="D2"/>
      <c r="E2" s="1"/>
    </row>
    <row r="3" spans="1:19" x14ac:dyDescent="0.2">
      <c r="E3" s="1"/>
    </row>
    <row r="4" spans="1:19" ht="18" x14ac:dyDescent="0.25">
      <c r="C4" s="4"/>
      <c r="D4" s="4"/>
      <c r="E4" s="1"/>
      <c r="O4" s="40" t="s">
        <v>37</v>
      </c>
      <c r="S4" s="4"/>
    </row>
    <row r="5" spans="1:19" s="1" customFormat="1" ht="14.25" customHeight="1" x14ac:dyDescent="0.2"/>
    <row r="6" spans="1:19" s="1" customFormat="1" ht="14.25" customHeight="1" x14ac:dyDescent="0.2">
      <c r="A6" s="6"/>
      <c r="B6" s="6"/>
      <c r="C6" s="6"/>
    </row>
    <row r="7" spans="1:19" s="1" customFormat="1" ht="15.75" x14ac:dyDescent="0.25">
      <c r="B7" s="36" t="s">
        <v>35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8"/>
    </row>
    <row r="8" spans="1:19" s="1" customFormat="1" ht="15.75" x14ac:dyDescent="0.25">
      <c r="A8" s="7"/>
      <c r="B8" s="7"/>
      <c r="C8" s="39"/>
      <c r="D8" s="39"/>
      <c r="E8" s="39"/>
      <c r="F8" s="39"/>
      <c r="G8" s="39"/>
      <c r="H8" s="39"/>
      <c r="I8" s="39"/>
      <c r="J8" s="39"/>
      <c r="K8" s="39"/>
      <c r="L8" s="8"/>
      <c r="M8" s="8"/>
      <c r="N8" s="8"/>
      <c r="O8" s="8"/>
      <c r="P8" s="8"/>
      <c r="Q8" s="8"/>
      <c r="R8" s="8"/>
      <c r="S8" s="9" t="s">
        <v>36</v>
      </c>
    </row>
    <row r="9" spans="1:19" s="1" customFormat="1" ht="18.75" x14ac:dyDescent="0.25">
      <c r="A9" s="7"/>
      <c r="B9" s="7"/>
      <c r="C9" s="10" t="s">
        <v>0</v>
      </c>
      <c r="D9" s="10" t="s">
        <v>1</v>
      </c>
      <c r="E9" s="11">
        <v>2011</v>
      </c>
      <c r="F9" s="11">
        <v>2012</v>
      </c>
      <c r="G9" s="11">
        <v>2013</v>
      </c>
      <c r="H9" s="11">
        <v>2014</v>
      </c>
      <c r="I9" s="11">
        <v>2015</v>
      </c>
      <c r="J9" s="11">
        <v>2016</v>
      </c>
      <c r="K9" s="11">
        <v>2017</v>
      </c>
      <c r="L9" s="11">
        <v>2018</v>
      </c>
      <c r="M9" s="11">
        <v>2019</v>
      </c>
      <c r="N9" s="11">
        <v>2020</v>
      </c>
      <c r="O9" s="11">
        <v>2021</v>
      </c>
      <c r="P9" s="11">
        <v>2022</v>
      </c>
      <c r="Q9" s="12" t="s">
        <v>32</v>
      </c>
      <c r="R9" s="12" t="s">
        <v>33</v>
      </c>
      <c r="S9" s="13" t="s">
        <v>34</v>
      </c>
    </row>
    <row r="10" spans="1:19" s="1" customFormat="1" ht="15.75" x14ac:dyDescent="0.25">
      <c r="A10" s="7"/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6"/>
    </row>
    <row r="11" spans="1:19" s="1" customFormat="1" ht="15.75" x14ac:dyDescent="0.25">
      <c r="A11" s="7"/>
      <c r="B11" s="7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</row>
    <row r="12" spans="1:19" s="23" customFormat="1" ht="15.75" x14ac:dyDescent="0.25">
      <c r="A12" s="20">
        <v>1</v>
      </c>
      <c r="B12" s="20" t="s">
        <v>2</v>
      </c>
      <c r="C12" s="21">
        <f t="shared" ref="C12:I12" si="0">C13+C17</f>
        <v>116794.65866546782</v>
      </c>
      <c r="D12" s="21">
        <f t="shared" si="0"/>
        <v>136418.98116454194</v>
      </c>
      <c r="E12" s="21">
        <v>140969.60232411016</v>
      </c>
      <c r="F12" s="21">
        <f t="shared" si="0"/>
        <v>150528.89530516102</v>
      </c>
      <c r="G12" s="21">
        <f t="shared" si="0"/>
        <v>162467.24088925336</v>
      </c>
      <c r="H12" s="21">
        <f t="shared" si="0"/>
        <v>187542.7630339778</v>
      </c>
      <c r="I12" s="21">
        <f t="shared" si="0"/>
        <v>193293.17887424564</v>
      </c>
      <c r="J12" s="21">
        <v>200273.99199115546</v>
      </c>
      <c r="K12" s="21">
        <v>202106.92837994013</v>
      </c>
      <c r="L12" s="21">
        <v>218947.79629624696</v>
      </c>
      <c r="M12" s="21">
        <v>234262.1477977008</v>
      </c>
      <c r="N12" s="21">
        <v>219332.16855738507</v>
      </c>
      <c r="O12" s="21">
        <v>233319.10727700003</v>
      </c>
      <c r="P12" s="21">
        <v>289519.18390100001</v>
      </c>
      <c r="Q12" s="21">
        <v>308809.58920000005</v>
      </c>
      <c r="R12" s="21">
        <v>334604.51990000001</v>
      </c>
      <c r="S12" s="22">
        <v>8.3530212798197612E-2</v>
      </c>
    </row>
    <row r="13" spans="1:19" s="23" customFormat="1" ht="15.75" x14ac:dyDescent="0.25">
      <c r="A13" s="20">
        <v>11</v>
      </c>
      <c r="B13" s="20" t="s">
        <v>3</v>
      </c>
      <c r="C13" s="21">
        <f t="shared" ref="C13:I13" si="1">SUM(C14:C15)</f>
        <v>14702.580429999989</v>
      </c>
      <c r="D13" s="21">
        <f t="shared" si="1"/>
        <v>15118.680049999997</v>
      </c>
      <c r="E13" s="21">
        <v>13030.034520000001</v>
      </c>
      <c r="F13" s="21">
        <f t="shared" si="1"/>
        <v>15626.76376</v>
      </c>
      <c r="G13" s="21">
        <f t="shared" si="1"/>
        <v>16498.167099999995</v>
      </c>
      <c r="H13" s="21">
        <f t="shared" si="1"/>
        <v>15865.162950000002</v>
      </c>
      <c r="I13" s="21">
        <f t="shared" si="1"/>
        <v>15470.16239</v>
      </c>
      <c r="J13" s="21">
        <v>13611.669299999998</v>
      </c>
      <c r="K13" s="21">
        <v>51623.243523002893</v>
      </c>
      <c r="L13" s="21">
        <v>59837.778849055154</v>
      </c>
      <c r="M13" s="21">
        <v>61944.790861459616</v>
      </c>
      <c r="N13" s="21">
        <v>56566.373440800009</v>
      </c>
      <c r="O13" s="21">
        <v>56845.606123999998</v>
      </c>
      <c r="P13" s="21">
        <v>70882.06670000001</v>
      </c>
      <c r="Q13" s="21">
        <v>78189.535200000013</v>
      </c>
      <c r="R13" s="21">
        <v>86429.577899999989</v>
      </c>
      <c r="S13" s="22">
        <v>0.10538549281464427</v>
      </c>
    </row>
    <row r="14" spans="1:19" s="1" customFormat="1" ht="15" x14ac:dyDescent="0.2">
      <c r="A14" s="7">
        <v>111</v>
      </c>
      <c r="B14" s="7" t="s">
        <v>4</v>
      </c>
      <c r="C14" s="24">
        <v>565.55727000000002</v>
      </c>
      <c r="D14" s="24">
        <v>251.62106999999997</v>
      </c>
      <c r="E14" s="24">
        <v>173.49334000000002</v>
      </c>
      <c r="F14" s="24">
        <v>299.11947999999995</v>
      </c>
      <c r="G14" s="24">
        <v>246.70362000000003</v>
      </c>
      <c r="H14" s="24">
        <v>247.18648999999999</v>
      </c>
      <c r="I14" s="24">
        <v>237.64144999999999</v>
      </c>
      <c r="J14" s="24">
        <v>443.51801999999998</v>
      </c>
      <c r="K14" s="24">
        <v>3194.5933497360002</v>
      </c>
      <c r="L14" s="24">
        <v>4241.6508232671995</v>
      </c>
      <c r="M14" s="24">
        <v>5238.852792363602</v>
      </c>
      <c r="N14" s="24">
        <v>4653.6609932000019</v>
      </c>
      <c r="O14" s="24">
        <v>4436.0264019999995</v>
      </c>
      <c r="P14" s="24">
        <v>5694.9748899999995</v>
      </c>
      <c r="Q14" s="24">
        <v>5958.1662000000006</v>
      </c>
      <c r="R14" s="24">
        <v>5758.2839000000004</v>
      </c>
      <c r="S14" s="25">
        <v>-3.3547620742771511E-2</v>
      </c>
    </row>
    <row r="15" spans="1:19" s="1" customFormat="1" ht="15" x14ac:dyDescent="0.2">
      <c r="A15" s="7">
        <v>112</v>
      </c>
      <c r="B15" s="7" t="s">
        <v>5</v>
      </c>
      <c r="C15" s="24">
        <v>14137.02315999999</v>
      </c>
      <c r="D15" s="24">
        <v>14867.058979999998</v>
      </c>
      <c r="E15" s="24">
        <v>12856.54118</v>
      </c>
      <c r="F15" s="24">
        <v>15327.64428</v>
      </c>
      <c r="G15" s="24">
        <v>16251.463479999997</v>
      </c>
      <c r="H15" s="24">
        <v>15617.976460000002</v>
      </c>
      <c r="I15" s="24">
        <v>15232.52094</v>
      </c>
      <c r="J15" s="24">
        <v>13168.151279999998</v>
      </c>
      <c r="K15" s="24">
        <v>48428.650173266891</v>
      </c>
      <c r="L15" s="24">
        <v>55596.128025787955</v>
      </c>
      <c r="M15" s="24">
        <v>56705.938069096017</v>
      </c>
      <c r="N15" s="24">
        <v>51912.71244760001</v>
      </c>
      <c r="O15" s="24">
        <v>52409.579722000002</v>
      </c>
      <c r="P15" s="24">
        <v>65187.091810000005</v>
      </c>
      <c r="Q15" s="24">
        <v>72231.369000000006</v>
      </c>
      <c r="R15" s="24">
        <v>80671.293999999994</v>
      </c>
      <c r="S15" s="25">
        <v>0.11684570176151565</v>
      </c>
    </row>
    <row r="16" spans="1:19" s="1" customFormat="1" ht="15" x14ac:dyDescent="0.2">
      <c r="A16" s="7"/>
      <c r="B16" s="7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19"/>
    </row>
    <row r="17" spans="1:21" s="23" customFormat="1" ht="15.75" x14ac:dyDescent="0.25">
      <c r="A17" s="20">
        <v>12</v>
      </c>
      <c r="B17" s="20" t="s">
        <v>6</v>
      </c>
      <c r="C17" s="27">
        <f t="shared" ref="C17:I17" si="2">SUM(C18:C19)</f>
        <v>102092.07823546784</v>
      </c>
      <c r="D17" s="27">
        <f t="shared" si="2"/>
        <v>121300.30111454194</v>
      </c>
      <c r="E17" s="27">
        <v>127939.56780411016</v>
      </c>
      <c r="F17" s="27">
        <f t="shared" si="2"/>
        <v>134902.13154516101</v>
      </c>
      <c r="G17" s="27">
        <f t="shared" si="2"/>
        <v>145969.07378925337</v>
      </c>
      <c r="H17" s="27">
        <f t="shared" si="2"/>
        <v>171677.6000839778</v>
      </c>
      <c r="I17" s="27">
        <f t="shared" si="2"/>
        <v>177823.01648424563</v>
      </c>
      <c r="J17" s="27">
        <v>186662.32269115545</v>
      </c>
      <c r="K17" s="27">
        <v>150483.68485693724</v>
      </c>
      <c r="L17" s="27">
        <v>159110.01744719181</v>
      </c>
      <c r="M17" s="27">
        <v>172317.35693624118</v>
      </c>
      <c r="N17" s="27">
        <v>162765.79511658507</v>
      </c>
      <c r="O17" s="27">
        <v>176473.50115300002</v>
      </c>
      <c r="P17" s="27">
        <v>218637.11720100002</v>
      </c>
      <c r="Q17" s="27">
        <v>230620.054</v>
      </c>
      <c r="R17" s="27">
        <v>248174.94200000001</v>
      </c>
      <c r="S17" s="22">
        <v>7.6120388038760867E-2</v>
      </c>
    </row>
    <row r="18" spans="1:21" s="1" customFormat="1" ht="15" x14ac:dyDescent="0.2">
      <c r="A18" s="7">
        <v>121</v>
      </c>
      <c r="B18" s="7" t="s">
        <v>7</v>
      </c>
      <c r="C18" s="24">
        <v>7.3140200000000002</v>
      </c>
      <c r="D18" s="24">
        <v>0.86873</v>
      </c>
      <c r="E18" s="24">
        <v>1.4182900000000001</v>
      </c>
      <c r="F18" s="24">
        <v>2.7297599999999997</v>
      </c>
      <c r="G18" s="24">
        <v>20.529720000000001</v>
      </c>
      <c r="H18" s="24">
        <v>166.17193000000003</v>
      </c>
      <c r="I18" s="24">
        <v>706.88839000000007</v>
      </c>
      <c r="J18" s="24">
        <v>540.00148999999999</v>
      </c>
      <c r="K18" s="24">
        <v>6827.5130521080009</v>
      </c>
      <c r="L18" s="24">
        <v>8198.1726619159981</v>
      </c>
      <c r="M18" s="24">
        <v>10223.120268212399</v>
      </c>
      <c r="N18" s="24">
        <v>10535.735042420007</v>
      </c>
      <c r="O18" s="24">
        <v>10720.844913000001</v>
      </c>
      <c r="P18" s="24">
        <v>14406.764090000001</v>
      </c>
      <c r="Q18" s="24">
        <v>17172.017</v>
      </c>
      <c r="R18" s="24">
        <v>20898.516</v>
      </c>
      <c r="S18" s="25">
        <v>0.21700997617228079</v>
      </c>
    </row>
    <row r="19" spans="1:21" s="1" customFormat="1" ht="15" x14ac:dyDescent="0.2">
      <c r="A19" s="7">
        <v>122</v>
      </c>
      <c r="B19" s="7" t="s">
        <v>8</v>
      </c>
      <c r="C19" s="28">
        <v>102084.76421546783</v>
      </c>
      <c r="D19" s="28">
        <v>121299.43238454194</v>
      </c>
      <c r="E19" s="24">
        <v>127938.14951411016</v>
      </c>
      <c r="F19" s="24">
        <v>134899.40178516103</v>
      </c>
      <c r="G19" s="24">
        <v>145948.54406925337</v>
      </c>
      <c r="H19" s="24">
        <v>171511.42815397779</v>
      </c>
      <c r="I19" s="24">
        <v>177116.12809424562</v>
      </c>
      <c r="J19" s="24">
        <v>186122.32120115546</v>
      </c>
      <c r="K19" s="24">
        <v>143656.17180482924</v>
      </c>
      <c r="L19" s="24">
        <v>150911.84478527581</v>
      </c>
      <c r="M19" s="24">
        <v>162094.23666802878</v>
      </c>
      <c r="N19" s="24">
        <v>152230.06007416506</v>
      </c>
      <c r="O19" s="24">
        <v>165752.65624000001</v>
      </c>
      <c r="P19" s="24">
        <v>204230.353111</v>
      </c>
      <c r="Q19" s="24">
        <v>213448.03700000001</v>
      </c>
      <c r="R19" s="24">
        <v>227276.42600000001</v>
      </c>
      <c r="S19" s="25">
        <v>6.4785739866045189E-2</v>
      </c>
    </row>
    <row r="20" spans="1:21" s="1" customFormat="1" ht="15" x14ac:dyDescent="0.2">
      <c r="A20" s="7"/>
      <c r="B20" s="7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19"/>
    </row>
    <row r="21" spans="1:21" s="1" customFormat="1" ht="15" x14ac:dyDescent="0.2">
      <c r="A21" s="7"/>
      <c r="B21" s="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19"/>
    </row>
    <row r="22" spans="1:21" s="23" customFormat="1" ht="15.75" x14ac:dyDescent="0.25">
      <c r="A22" s="20">
        <v>2</v>
      </c>
      <c r="B22" s="20" t="s">
        <v>9</v>
      </c>
      <c r="C22" s="27">
        <f t="shared" ref="C22:I22" si="3">SUM(C23:C24)</f>
        <v>108804.27694999998</v>
      </c>
      <c r="D22" s="27">
        <f t="shared" si="3"/>
        <v>106058.94259999999</v>
      </c>
      <c r="E22" s="27">
        <v>105536.55883999997</v>
      </c>
      <c r="F22" s="27">
        <f t="shared" si="3"/>
        <v>125122.43227999998</v>
      </c>
      <c r="G22" s="27">
        <f t="shared" si="3"/>
        <v>133265.81172999999</v>
      </c>
      <c r="H22" s="27">
        <f t="shared" si="3"/>
        <v>134313.80086999998</v>
      </c>
      <c r="I22" s="27">
        <f t="shared" si="3"/>
        <v>134261.30904000002</v>
      </c>
      <c r="J22" s="27">
        <v>142335.27913900002</v>
      </c>
      <c r="K22" s="27">
        <v>163467.93688699597</v>
      </c>
      <c r="L22" s="27">
        <v>202143.29293088758</v>
      </c>
      <c r="M22" s="27">
        <v>275367.65623272886</v>
      </c>
      <c r="N22" s="27">
        <v>321379.38587812398</v>
      </c>
      <c r="O22" s="27">
        <v>311837.97027200001</v>
      </c>
      <c r="P22" s="27">
        <v>317977.63125999999</v>
      </c>
      <c r="Q22" s="27">
        <v>272700.8309</v>
      </c>
      <c r="R22" s="27">
        <v>320908.24609999999</v>
      </c>
      <c r="S22" s="22">
        <v>0.17677766158944253</v>
      </c>
    </row>
    <row r="23" spans="1:21" s="1" customFormat="1" ht="15" x14ac:dyDescent="0.2">
      <c r="A23" s="7">
        <v>21</v>
      </c>
      <c r="B23" s="7" t="s">
        <v>10</v>
      </c>
      <c r="C23" s="24">
        <v>2343.1439499999983</v>
      </c>
      <c r="D23" s="24">
        <v>2128.6735800000006</v>
      </c>
      <c r="E23" s="24">
        <v>2258.2205900000004</v>
      </c>
      <c r="F23" s="24">
        <v>2364.2002400000006</v>
      </c>
      <c r="G23" s="24">
        <v>2111.7655199999999</v>
      </c>
      <c r="H23" s="24">
        <v>2324.6814299999996</v>
      </c>
      <c r="I23" s="24">
        <v>2154.9507599999997</v>
      </c>
      <c r="J23" s="24">
        <v>2445.3242599999999</v>
      </c>
      <c r="K23" s="24">
        <v>12017.457579868002</v>
      </c>
      <c r="L23" s="24">
        <v>10183.824775472402</v>
      </c>
      <c r="M23" s="24">
        <v>15200.259439971998</v>
      </c>
      <c r="N23" s="24">
        <v>16459.079382799995</v>
      </c>
      <c r="O23" s="24">
        <v>21346.275828999998</v>
      </c>
      <c r="P23" s="24">
        <v>17855.650670000003</v>
      </c>
      <c r="Q23" s="24">
        <v>15411.676899999999</v>
      </c>
      <c r="R23" s="24">
        <v>12637.511100000002</v>
      </c>
      <c r="S23" s="25">
        <v>-0.18000414997020842</v>
      </c>
    </row>
    <row r="24" spans="1:21" s="1" customFormat="1" ht="15" x14ac:dyDescent="0.2">
      <c r="A24" s="7">
        <v>22</v>
      </c>
      <c r="B24" s="7" t="s">
        <v>11</v>
      </c>
      <c r="C24" s="24">
        <v>106461.13299999999</v>
      </c>
      <c r="D24" s="24">
        <v>103930.26901999999</v>
      </c>
      <c r="E24" s="24">
        <v>103278.33824999997</v>
      </c>
      <c r="F24" s="24">
        <v>122758.23203999997</v>
      </c>
      <c r="G24" s="24">
        <v>131154.04621</v>
      </c>
      <c r="H24" s="24">
        <v>131989.11943999998</v>
      </c>
      <c r="I24" s="24">
        <v>132106.35828000001</v>
      </c>
      <c r="J24" s="24">
        <v>139889.95487900003</v>
      </c>
      <c r="K24" s="24">
        <v>151450.47930712797</v>
      </c>
      <c r="L24" s="24">
        <v>191959.46815541518</v>
      </c>
      <c r="M24" s="24">
        <v>260167.39679275686</v>
      </c>
      <c r="N24" s="24">
        <v>304920.30649532401</v>
      </c>
      <c r="O24" s="24">
        <v>290491.69444300001</v>
      </c>
      <c r="P24" s="24">
        <v>300121.98058999999</v>
      </c>
      <c r="Q24" s="24">
        <v>257289.15400000001</v>
      </c>
      <c r="R24" s="24">
        <v>308270.73499999999</v>
      </c>
      <c r="S24" s="25">
        <v>0.19814897055474012</v>
      </c>
    </row>
    <row r="25" spans="1:21" s="1" customFormat="1" ht="15" x14ac:dyDescent="0.2">
      <c r="A25" s="7"/>
      <c r="B25" s="7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19"/>
    </row>
    <row r="26" spans="1:21" s="23" customFormat="1" ht="15.75" x14ac:dyDescent="0.25">
      <c r="A26" s="20">
        <v>3</v>
      </c>
      <c r="B26" s="20" t="s">
        <v>12</v>
      </c>
      <c r="C26" s="27">
        <f t="shared" ref="C26:I26" si="4">SUM(C27:C28)</f>
        <v>123149.95298913219</v>
      </c>
      <c r="D26" s="27">
        <f t="shared" si="4"/>
        <v>140296.72534761211</v>
      </c>
      <c r="E26" s="27">
        <v>202121.70668658346</v>
      </c>
      <c r="F26" s="27">
        <f t="shared" si="4"/>
        <v>173046.56271656725</v>
      </c>
      <c r="G26" s="27">
        <f t="shared" si="4"/>
        <v>189337.74683969037</v>
      </c>
      <c r="H26" s="27">
        <f t="shared" si="4"/>
        <v>178480.68312810408</v>
      </c>
      <c r="I26" s="27">
        <f t="shared" si="4"/>
        <v>106849.12837616151</v>
      </c>
      <c r="J26" s="27">
        <v>93152.114461236371</v>
      </c>
      <c r="K26" s="27">
        <v>111950.47972620346</v>
      </c>
      <c r="L26" s="27">
        <v>132473.37544787998</v>
      </c>
      <c r="M26" s="27">
        <v>140482.30013876746</v>
      </c>
      <c r="N26" s="27">
        <v>85599.705284338066</v>
      </c>
      <c r="O26" s="27">
        <v>127579.36712000001</v>
      </c>
      <c r="P26" s="27">
        <v>230889.220202</v>
      </c>
      <c r="Q26" s="27">
        <v>213730.93299999999</v>
      </c>
      <c r="R26" s="27">
        <v>224189.133</v>
      </c>
      <c r="S26" s="22">
        <v>4.8931616276620238E-2</v>
      </c>
    </row>
    <row r="27" spans="1:21" s="1" customFormat="1" ht="15" x14ac:dyDescent="0.2">
      <c r="A27" s="7">
        <v>31</v>
      </c>
      <c r="B27" s="7" t="s">
        <v>13</v>
      </c>
      <c r="C27" s="28">
        <v>0</v>
      </c>
      <c r="D27" s="28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115.12921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5" t="s">
        <v>31</v>
      </c>
    </row>
    <row r="28" spans="1:21" s="1" customFormat="1" ht="15" x14ac:dyDescent="0.2">
      <c r="A28" s="7">
        <v>32</v>
      </c>
      <c r="B28" s="7" t="s">
        <v>14</v>
      </c>
      <c r="C28" s="29">
        <f t="shared" ref="C28:I28" si="5">SUM(C29:C30)</f>
        <v>123149.95298913219</v>
      </c>
      <c r="D28" s="29">
        <f t="shared" si="5"/>
        <v>140296.72534761211</v>
      </c>
      <c r="E28" s="29">
        <v>202121.70668658346</v>
      </c>
      <c r="F28" s="29">
        <f t="shared" si="5"/>
        <v>173046.56271656725</v>
      </c>
      <c r="G28" s="29">
        <f t="shared" si="5"/>
        <v>189337.74683969037</v>
      </c>
      <c r="H28" s="29">
        <f t="shared" si="5"/>
        <v>178480.68312810408</v>
      </c>
      <c r="I28" s="29">
        <f t="shared" si="5"/>
        <v>106849.12837616151</v>
      </c>
      <c r="J28" s="29">
        <v>93152.114461236371</v>
      </c>
      <c r="K28" s="29">
        <v>111950.47972620346</v>
      </c>
      <c r="L28" s="29">
        <v>132473.37544787998</v>
      </c>
      <c r="M28" s="29">
        <v>140367.17092876745</v>
      </c>
      <c r="N28" s="29">
        <v>85599.705284338066</v>
      </c>
      <c r="O28" s="29">
        <v>127579.36712000001</v>
      </c>
      <c r="P28" s="29">
        <v>230889.220202</v>
      </c>
      <c r="Q28" s="29">
        <v>213730.93299999999</v>
      </c>
      <c r="R28" s="29">
        <v>224189.133</v>
      </c>
      <c r="S28" s="25">
        <v>4.8931616276620238E-2</v>
      </c>
    </row>
    <row r="29" spans="1:21" s="1" customFormat="1" ht="15" x14ac:dyDescent="0.2">
      <c r="A29" s="7">
        <v>321</v>
      </c>
      <c r="B29" s="30" t="s">
        <v>15</v>
      </c>
      <c r="C29" s="24">
        <v>118556.83819913218</v>
      </c>
      <c r="D29" s="24">
        <v>134409.86954761212</v>
      </c>
      <c r="E29" s="24">
        <v>193750.12714294711</v>
      </c>
      <c r="F29" s="24">
        <v>164840.90428020363</v>
      </c>
      <c r="G29" s="24">
        <v>182590.42075423582</v>
      </c>
      <c r="H29" s="24">
        <v>172327.17375446772</v>
      </c>
      <c r="I29" s="24">
        <v>101698.02832161605</v>
      </c>
      <c r="J29" s="24">
        <v>87808.5149676</v>
      </c>
      <c r="K29" s="24">
        <v>108851.53477620345</v>
      </c>
      <c r="L29" s="24">
        <v>129335.42228971598</v>
      </c>
      <c r="M29" s="24">
        <v>136144.41329812747</v>
      </c>
      <c r="N29" s="24">
        <v>83263.650805538055</v>
      </c>
      <c r="O29" s="24">
        <v>124093.219186</v>
      </c>
      <c r="P29" s="24">
        <v>225945.15549200002</v>
      </c>
      <c r="Q29" s="24">
        <v>210367.41699999999</v>
      </c>
      <c r="R29" s="24">
        <v>219513.408</v>
      </c>
      <c r="S29" s="25">
        <v>4.3476271803061683E-2</v>
      </c>
    </row>
    <row r="30" spans="1:21" s="1" customFormat="1" ht="15" x14ac:dyDescent="0.2">
      <c r="A30" s="7">
        <v>322</v>
      </c>
      <c r="B30" s="30" t="s">
        <v>16</v>
      </c>
      <c r="C30" s="24">
        <v>4593.1147900000005</v>
      </c>
      <c r="D30" s="24">
        <v>5886.8558000000003</v>
      </c>
      <c r="E30" s="24">
        <v>8371.5795436363624</v>
      </c>
      <c r="F30" s="24">
        <v>8205.6584363636357</v>
      </c>
      <c r="G30" s="24">
        <v>6747.3260854545451</v>
      </c>
      <c r="H30" s="24">
        <v>6153.5093736363642</v>
      </c>
      <c r="I30" s="24">
        <v>5151.1000545454544</v>
      </c>
      <c r="J30" s="24">
        <v>5343.5994936363641</v>
      </c>
      <c r="K30" s="24">
        <v>3098.9449500000001</v>
      </c>
      <c r="L30" s="24">
        <v>3137.9531581639999</v>
      </c>
      <c r="M30" s="24">
        <v>4222.7576306399988</v>
      </c>
      <c r="N30" s="24">
        <v>2336.0544788000002</v>
      </c>
      <c r="O30" s="24">
        <v>3486.1479340000001</v>
      </c>
      <c r="P30" s="24">
        <v>4944.0647099999996</v>
      </c>
      <c r="Q30" s="24">
        <v>3363.5187000000001</v>
      </c>
      <c r="R30" s="24">
        <v>4675.7254700000003</v>
      </c>
      <c r="S30" s="25">
        <v>0.39012917335646158</v>
      </c>
    </row>
    <row r="31" spans="1:21" s="1" customFormat="1" ht="15" x14ac:dyDescent="0.2">
      <c r="A31" s="7"/>
      <c r="B31" s="7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19"/>
    </row>
    <row r="32" spans="1:21" s="23" customFormat="1" ht="31.5" x14ac:dyDescent="0.25">
      <c r="A32" s="31">
        <v>4</v>
      </c>
      <c r="B32" s="31" t="s">
        <v>17</v>
      </c>
      <c r="C32" s="27">
        <f t="shared" ref="C32:I32" si="6">SUM(C33:C34)</f>
        <v>43262.488259999991</v>
      </c>
      <c r="D32" s="27">
        <f t="shared" si="6"/>
        <v>54858.025569999998</v>
      </c>
      <c r="E32" s="27">
        <v>61580.600570000002</v>
      </c>
      <c r="F32" s="27">
        <f t="shared" si="6"/>
        <v>68100.010339999993</v>
      </c>
      <c r="G32" s="27">
        <f t="shared" si="6"/>
        <v>74307.243070000011</v>
      </c>
      <c r="H32" s="27">
        <f t="shared" si="6"/>
        <v>78481.624810000008</v>
      </c>
      <c r="I32" s="27">
        <f t="shared" si="6"/>
        <v>91917.181000000011</v>
      </c>
      <c r="J32" s="27">
        <v>92194.826050000018</v>
      </c>
      <c r="K32" s="27">
        <v>108014.92818052159</v>
      </c>
      <c r="L32" s="27">
        <v>133115.10221432161</v>
      </c>
      <c r="M32" s="27">
        <v>153240.50181453367</v>
      </c>
      <c r="N32" s="27">
        <v>147638.07050336219</v>
      </c>
      <c r="O32" s="27">
        <v>182423.292831</v>
      </c>
      <c r="P32" s="27">
        <v>180420.367493</v>
      </c>
      <c r="Q32" s="27">
        <v>203738.223</v>
      </c>
      <c r="R32" s="27">
        <v>197076.50200000001</v>
      </c>
      <c r="S32" s="22">
        <v>-3.2697453143095245E-2</v>
      </c>
      <c r="U32" s="1"/>
    </row>
    <row r="33" spans="1:21" s="1" customFormat="1" ht="15" x14ac:dyDescent="0.2">
      <c r="A33" s="7">
        <v>41</v>
      </c>
      <c r="B33" s="7" t="s">
        <v>18</v>
      </c>
      <c r="C33" s="24">
        <v>42203.923229999993</v>
      </c>
      <c r="D33" s="24">
        <v>52931.154020000002</v>
      </c>
      <c r="E33" s="24">
        <v>59881.685310000001</v>
      </c>
      <c r="F33" s="24">
        <v>67008.632089999999</v>
      </c>
      <c r="G33" s="24">
        <v>73164.20683000001</v>
      </c>
      <c r="H33" s="24">
        <v>77585.240430000005</v>
      </c>
      <c r="I33" s="24">
        <v>91149.940980000014</v>
      </c>
      <c r="J33" s="24">
        <v>91489.549030000024</v>
      </c>
      <c r="K33" s="24">
        <v>72732.018788830304</v>
      </c>
      <c r="L33" s="24">
        <v>95261.66695075795</v>
      </c>
      <c r="M33" s="24">
        <v>108465.03834119084</v>
      </c>
      <c r="N33" s="24">
        <v>111743.26840416221</v>
      </c>
      <c r="O33" s="24">
        <v>134098.56099900001</v>
      </c>
      <c r="P33" s="24">
        <v>132943.607823</v>
      </c>
      <c r="Q33" s="24">
        <v>148759.351</v>
      </c>
      <c r="R33" s="24">
        <v>143197.451</v>
      </c>
      <c r="S33" s="25">
        <v>-3.7388573979460271E-2</v>
      </c>
    </row>
    <row r="34" spans="1:21" s="1" customFormat="1" ht="15" x14ac:dyDescent="0.2">
      <c r="A34" s="7">
        <v>42</v>
      </c>
      <c r="B34" s="7" t="s">
        <v>19</v>
      </c>
      <c r="C34" s="24">
        <v>1058.5650299999995</v>
      </c>
      <c r="D34" s="24">
        <v>1926.8715499999998</v>
      </c>
      <c r="E34" s="24">
        <v>1698.91526</v>
      </c>
      <c r="F34" s="24">
        <v>1091.37825</v>
      </c>
      <c r="G34" s="24">
        <v>1143.0362400000001</v>
      </c>
      <c r="H34" s="24">
        <v>896.38437999999985</v>
      </c>
      <c r="I34" s="24">
        <v>767.24001999999996</v>
      </c>
      <c r="J34" s="24">
        <v>705.27701999999999</v>
      </c>
      <c r="K34" s="24">
        <v>35282.909391691275</v>
      </c>
      <c r="L34" s="24">
        <v>37853.435263563653</v>
      </c>
      <c r="M34" s="24">
        <v>44775.463473342817</v>
      </c>
      <c r="N34" s="24">
        <v>35894.80209919998</v>
      </c>
      <c r="O34" s="24">
        <v>48324.731832000005</v>
      </c>
      <c r="P34" s="24">
        <v>47476.759669999999</v>
      </c>
      <c r="Q34" s="24">
        <v>54978.872000000003</v>
      </c>
      <c r="R34" s="24">
        <v>53879.050999999999</v>
      </c>
      <c r="S34" s="25">
        <v>-2.000443006542596E-2</v>
      </c>
    </row>
    <row r="35" spans="1:21" s="1" customFormat="1" ht="15" x14ac:dyDescent="0.2">
      <c r="A35" s="7"/>
      <c r="B35" s="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19"/>
    </row>
    <row r="36" spans="1:21" s="23" customFormat="1" ht="15.75" x14ac:dyDescent="0.25">
      <c r="A36" s="20">
        <v>5</v>
      </c>
      <c r="B36" s="20" t="s">
        <v>20</v>
      </c>
      <c r="C36" s="27">
        <f t="shared" ref="C36:I36" si="7">C37+C39+C40</f>
        <v>49406.547640000041</v>
      </c>
      <c r="D36" s="27">
        <f t="shared" si="7"/>
        <v>44726.359449999996</v>
      </c>
      <c r="E36" s="27">
        <v>48410.091170000007</v>
      </c>
      <c r="F36" s="27">
        <f t="shared" si="7"/>
        <v>54316.548330000005</v>
      </c>
      <c r="G36" s="27">
        <f t="shared" si="7"/>
        <v>52476.78336999999</v>
      </c>
      <c r="H36" s="27">
        <f t="shared" si="7"/>
        <v>61284.6515</v>
      </c>
      <c r="I36" s="27">
        <f t="shared" si="7"/>
        <v>61058.120559999996</v>
      </c>
      <c r="J36" s="27">
        <v>82799.796189999979</v>
      </c>
      <c r="K36" s="27">
        <v>86857.978538656054</v>
      </c>
      <c r="L36" s="27">
        <v>89913.061712490686</v>
      </c>
      <c r="M36" s="27">
        <v>105730.87255862326</v>
      </c>
      <c r="N36" s="27">
        <v>100118.72432679999</v>
      </c>
      <c r="O36" s="27">
        <v>120071.78726000001</v>
      </c>
      <c r="P36" s="27">
        <v>123986.45359999998</v>
      </c>
      <c r="Q36" s="27">
        <v>121206.14840000001</v>
      </c>
      <c r="R36" s="27">
        <v>139754.76579999999</v>
      </c>
      <c r="S36" s="22">
        <v>0.15303363438945805</v>
      </c>
      <c r="U36" s="1"/>
    </row>
    <row r="37" spans="1:21" s="1" customFormat="1" ht="15" x14ac:dyDescent="0.2">
      <c r="A37" s="7">
        <v>51</v>
      </c>
      <c r="B37" s="7" t="s">
        <v>21</v>
      </c>
      <c r="C37" s="24">
        <v>29116.529670000033</v>
      </c>
      <c r="D37" s="24">
        <v>27250.535069999998</v>
      </c>
      <c r="E37" s="24">
        <v>29044.068330000002</v>
      </c>
      <c r="F37" s="24">
        <v>33998.048990000003</v>
      </c>
      <c r="G37" s="24">
        <v>32040.598759999997</v>
      </c>
      <c r="H37" s="24">
        <v>42744.936389999995</v>
      </c>
      <c r="I37" s="24">
        <v>42924.362439999997</v>
      </c>
      <c r="J37" s="24">
        <v>63475.075989999976</v>
      </c>
      <c r="K37" s="24">
        <v>49728.767539999993</v>
      </c>
      <c r="L37" s="24">
        <v>44434.009749999983</v>
      </c>
      <c r="M37" s="24">
        <v>45008.253570000008</v>
      </c>
      <c r="N37" s="24">
        <v>37958.006609999997</v>
      </c>
      <c r="O37" s="24">
        <v>57191.156736000004</v>
      </c>
      <c r="P37" s="24">
        <v>55907.075219999999</v>
      </c>
      <c r="Q37" s="24">
        <v>61761.173000000003</v>
      </c>
      <c r="R37" s="24">
        <v>69347.145999999993</v>
      </c>
      <c r="S37" s="25">
        <v>0.12282754085645342</v>
      </c>
    </row>
    <row r="38" spans="1:21" s="1" customFormat="1" ht="15" x14ac:dyDescent="0.2">
      <c r="A38" s="7">
        <v>521</v>
      </c>
      <c r="B38" s="7" t="s">
        <v>22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9960.090596764001</v>
      </c>
      <c r="L38" s="24">
        <v>6917.2951133000006</v>
      </c>
      <c r="M38" s="24">
        <v>12463.908859416002</v>
      </c>
      <c r="N38" s="24">
        <v>19383.9018192</v>
      </c>
      <c r="O38" s="24">
        <v>16476.372210000001</v>
      </c>
      <c r="P38" s="24">
        <v>20534.731079999998</v>
      </c>
      <c r="Q38" s="24">
        <v>13880.6376</v>
      </c>
      <c r="R38" s="24">
        <v>15883.9015</v>
      </c>
      <c r="S38" s="25">
        <v>0.14432074071294831</v>
      </c>
    </row>
    <row r="39" spans="1:21" s="1" customFormat="1" ht="15" x14ac:dyDescent="0.2">
      <c r="A39" s="7">
        <v>522</v>
      </c>
      <c r="B39" s="7" t="s">
        <v>23</v>
      </c>
      <c r="C39" s="24">
        <v>9744.4044800000029</v>
      </c>
      <c r="D39" s="24">
        <v>7025.8989499999998</v>
      </c>
      <c r="E39" s="24">
        <v>9407.6888000000017</v>
      </c>
      <c r="F39" s="24">
        <v>9708.1408299999985</v>
      </c>
      <c r="G39" s="24">
        <v>9705.8217000000004</v>
      </c>
      <c r="H39" s="24">
        <v>7538.0075699999998</v>
      </c>
      <c r="I39" s="24">
        <v>6006.5325199999997</v>
      </c>
      <c r="J39" s="24">
        <v>6677.4879000000001</v>
      </c>
      <c r="K39" s="24">
        <v>9646.3676746035962</v>
      </c>
      <c r="L39" s="24">
        <v>14121.955443063602</v>
      </c>
      <c r="M39" s="24">
        <v>21623.971542671607</v>
      </c>
      <c r="N39" s="24">
        <v>15940.711624400001</v>
      </c>
      <c r="O39" s="24">
        <v>17279.392062999999</v>
      </c>
      <c r="P39" s="24">
        <v>14018.63233</v>
      </c>
      <c r="Q39" s="24">
        <v>14827.041800000001</v>
      </c>
      <c r="R39" s="24">
        <v>16263.7873</v>
      </c>
      <c r="S39" s="25">
        <v>9.6900347310007406E-2</v>
      </c>
    </row>
    <row r="40" spans="1:21" s="1" customFormat="1" ht="15" x14ac:dyDescent="0.2">
      <c r="A40" s="7">
        <v>53</v>
      </c>
      <c r="B40" s="7" t="s">
        <v>24</v>
      </c>
      <c r="C40" s="24">
        <v>10545.613490000005</v>
      </c>
      <c r="D40" s="24">
        <v>10449.925429999998</v>
      </c>
      <c r="E40" s="24">
        <v>9958.3340400000016</v>
      </c>
      <c r="F40" s="24">
        <v>10610.358510000002</v>
      </c>
      <c r="G40" s="24">
        <v>10730.362909999998</v>
      </c>
      <c r="H40" s="24">
        <v>11001.707540000001</v>
      </c>
      <c r="I40" s="24">
        <v>12127.225600000002</v>
      </c>
      <c r="J40" s="24">
        <v>12647.232300000001</v>
      </c>
      <c r="K40" s="24">
        <v>17522.752727288465</v>
      </c>
      <c r="L40" s="24">
        <v>24439.801406127088</v>
      </c>
      <c r="M40" s="24">
        <v>26634.738586535641</v>
      </c>
      <c r="N40" s="24">
        <v>26836.104273199995</v>
      </c>
      <c r="O40" s="24">
        <v>29124.866250999999</v>
      </c>
      <c r="P40" s="24">
        <v>33526.014969999997</v>
      </c>
      <c r="Q40" s="24">
        <v>30737.295999999998</v>
      </c>
      <c r="R40" s="24">
        <v>38259.930999999997</v>
      </c>
      <c r="S40" s="25">
        <v>0.24473964788574754</v>
      </c>
    </row>
    <row r="41" spans="1:21" s="1" customFormat="1" ht="15" x14ac:dyDescent="0.2">
      <c r="A41" s="7"/>
      <c r="B41" s="7"/>
      <c r="C41" s="29"/>
      <c r="D41" s="29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19"/>
    </row>
    <row r="42" spans="1:21" s="23" customFormat="1" ht="15.75" x14ac:dyDescent="0.25">
      <c r="A42" s="20">
        <v>6</v>
      </c>
      <c r="B42" s="20" t="s">
        <v>25</v>
      </c>
      <c r="C42" s="27">
        <f t="shared" ref="C42:I42" si="8">SUM(C43:C45)</f>
        <v>245328.80709999998</v>
      </c>
      <c r="D42" s="27">
        <f t="shared" si="8"/>
        <v>152137.56294785408</v>
      </c>
      <c r="E42" s="27">
        <v>153002.71181421366</v>
      </c>
      <c r="F42" s="27">
        <f t="shared" si="8"/>
        <v>153420.63937763183</v>
      </c>
      <c r="G42" s="27">
        <f t="shared" si="8"/>
        <v>129240.99462752807</v>
      </c>
      <c r="H42" s="27">
        <f t="shared" si="8"/>
        <v>137643.4862906918</v>
      </c>
      <c r="I42" s="27">
        <f t="shared" si="8"/>
        <v>153029.20846920545</v>
      </c>
      <c r="J42" s="27">
        <v>158605.0310774532</v>
      </c>
      <c r="K42" s="27">
        <v>211353.146078644</v>
      </c>
      <c r="L42" s="27">
        <v>249022.67736114177</v>
      </c>
      <c r="M42" s="27">
        <v>268313.29253973661</v>
      </c>
      <c r="N42" s="27">
        <v>229278.76765108042</v>
      </c>
      <c r="O42" s="27">
        <v>286399.87981399999</v>
      </c>
      <c r="P42" s="27">
        <v>334446.55143200001</v>
      </c>
      <c r="Q42" s="27">
        <v>355970.31099999999</v>
      </c>
      <c r="R42" s="27">
        <v>380019.72000000003</v>
      </c>
      <c r="S42" s="22">
        <v>6.7560153914071996E-2</v>
      </c>
      <c r="U42" s="1"/>
    </row>
    <row r="43" spans="1:21" s="1" customFormat="1" ht="15" x14ac:dyDescent="0.2">
      <c r="A43" s="7">
        <v>61</v>
      </c>
      <c r="B43" s="7" t="s">
        <v>26</v>
      </c>
      <c r="C43" s="24">
        <v>47438.699600000007</v>
      </c>
      <c r="D43" s="24">
        <v>45416.193122727273</v>
      </c>
      <c r="E43" s="24">
        <v>41638.045586363631</v>
      </c>
      <c r="F43" s="24">
        <v>49193.835058181816</v>
      </c>
      <c r="G43" s="24">
        <v>46205.99808636363</v>
      </c>
      <c r="H43" s="24">
        <v>52839.908601818184</v>
      </c>
      <c r="I43" s="24">
        <v>85442.282448305443</v>
      </c>
      <c r="J43" s="24">
        <v>84562.729469178186</v>
      </c>
      <c r="K43" s="24">
        <v>82368.96103538957</v>
      </c>
      <c r="L43" s="24">
        <v>85511.672269319955</v>
      </c>
      <c r="M43" s="24">
        <v>89870.775500333271</v>
      </c>
      <c r="N43" s="24">
        <v>65597.043864799984</v>
      </c>
      <c r="O43" s="24">
        <v>83525.134366999991</v>
      </c>
      <c r="P43" s="24">
        <v>99022.450219999999</v>
      </c>
      <c r="Q43" s="24">
        <v>98210.096999999994</v>
      </c>
      <c r="R43" s="24">
        <v>110271.50900000001</v>
      </c>
      <c r="S43" s="25">
        <v>0.12281234179007083</v>
      </c>
    </row>
    <row r="44" spans="1:21" s="1" customFormat="1" ht="15" x14ac:dyDescent="0.2">
      <c r="A44" s="7">
        <v>62</v>
      </c>
      <c r="B44" s="7" t="s">
        <v>27</v>
      </c>
      <c r="C44" s="24">
        <v>164792.86928999997</v>
      </c>
      <c r="D44" s="24">
        <v>66323.686590000143</v>
      </c>
      <c r="E44" s="24">
        <v>68436.19011000001</v>
      </c>
      <c r="F44" s="24">
        <v>54353.191650000022</v>
      </c>
      <c r="G44" s="24">
        <v>35423.436699999998</v>
      </c>
      <c r="H44" s="24">
        <v>37462.635199999997</v>
      </c>
      <c r="I44" s="24">
        <v>19175.030060000001</v>
      </c>
      <c r="J44" s="24">
        <v>17674.116720000005</v>
      </c>
      <c r="K44" s="24">
        <v>69018.103984388086</v>
      </c>
      <c r="L44" s="24">
        <v>91714.464585766429</v>
      </c>
      <c r="M44" s="24">
        <v>102545.50679272374</v>
      </c>
      <c r="N44" s="24">
        <v>84415.788870662684</v>
      </c>
      <c r="O44" s="24">
        <v>114616.08014800001</v>
      </c>
      <c r="P44" s="24">
        <v>138722.97700299998</v>
      </c>
      <c r="Q44" s="24">
        <v>149257.26300000001</v>
      </c>
      <c r="R44" s="24">
        <v>152453.641</v>
      </c>
      <c r="S44" s="25">
        <v>2.1415225870783816E-2</v>
      </c>
    </row>
    <row r="45" spans="1:21" s="1" customFormat="1" ht="15" x14ac:dyDescent="0.2">
      <c r="A45" s="7">
        <v>63</v>
      </c>
      <c r="B45" s="7" t="s">
        <v>28</v>
      </c>
      <c r="C45" s="24">
        <v>33097.238209999989</v>
      </c>
      <c r="D45" s="24">
        <v>40397.683235126671</v>
      </c>
      <c r="E45" s="24">
        <v>42928.476117850005</v>
      </c>
      <c r="F45" s="24">
        <v>49873.612669449991</v>
      </c>
      <c r="G45" s="24">
        <v>47611.559841164453</v>
      </c>
      <c r="H45" s="24">
        <v>47340.94248887361</v>
      </c>
      <c r="I45" s="24">
        <v>48411.895960900001</v>
      </c>
      <c r="J45" s="24">
        <v>56368.184888275006</v>
      </c>
      <c r="K45" s="24">
        <v>59966.081058866352</v>
      </c>
      <c r="L45" s="24">
        <v>71796.540506055389</v>
      </c>
      <c r="M45" s="24">
        <v>75897.010246679609</v>
      </c>
      <c r="N45" s="24">
        <v>79265.934915617749</v>
      </c>
      <c r="O45" s="24">
        <v>88258.665299</v>
      </c>
      <c r="P45" s="24">
        <v>96701.124209000001</v>
      </c>
      <c r="Q45" s="24">
        <v>108502.951</v>
      </c>
      <c r="R45" s="24">
        <v>117294.57</v>
      </c>
      <c r="S45" s="25">
        <v>8.102654277117316E-2</v>
      </c>
    </row>
    <row r="46" spans="1:21" s="1" customFormat="1" ht="15" x14ac:dyDescent="0.2">
      <c r="A46" s="7"/>
      <c r="B46" s="7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19"/>
    </row>
    <row r="47" spans="1:21" s="23" customFormat="1" ht="15.75" x14ac:dyDescent="0.25">
      <c r="A47" s="20">
        <v>7</v>
      </c>
      <c r="B47" s="20" t="s">
        <v>29</v>
      </c>
      <c r="C47" s="24">
        <v>92882.820869852992</v>
      </c>
      <c r="D47" s="24">
        <v>91801.189994443266</v>
      </c>
      <c r="E47" s="24">
        <v>90020.20467761402</v>
      </c>
      <c r="F47" s="24">
        <v>75875.373004952431</v>
      </c>
      <c r="G47" s="24">
        <v>75462.435090187922</v>
      </c>
      <c r="H47" s="24">
        <v>75116.084263052937</v>
      </c>
      <c r="I47" s="24">
        <v>81488.371223953407</v>
      </c>
      <c r="J47" s="24">
        <v>83260.793453903694</v>
      </c>
      <c r="K47" s="24">
        <v>31010.665236293196</v>
      </c>
      <c r="L47" s="24">
        <v>17194.899860873007</v>
      </c>
      <c r="M47" s="24">
        <v>12308.354530184681</v>
      </c>
      <c r="N47" s="24">
        <v>11631.8772408</v>
      </c>
      <c r="O47" s="24">
        <v>18746.369076000003</v>
      </c>
      <c r="P47" s="24">
        <v>19812.603360000001</v>
      </c>
      <c r="Q47" s="24">
        <v>50482.19</v>
      </c>
      <c r="R47" s="24">
        <v>57490.288</v>
      </c>
      <c r="S47" s="25">
        <v>0.1388231770452113</v>
      </c>
    </row>
    <row r="48" spans="1:21" s="1" customFormat="1" ht="15" x14ac:dyDescent="0.2">
      <c r="A48" s="7"/>
      <c r="B48" s="7"/>
      <c r="C48" s="29"/>
      <c r="D48" s="29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/>
    </row>
    <row r="49" spans="1:19" s="23" customFormat="1" ht="15.75" x14ac:dyDescent="0.25">
      <c r="A49" s="20"/>
      <c r="B49" s="20" t="s">
        <v>30</v>
      </c>
      <c r="C49" s="32">
        <f t="shared" ref="C49:K49" si="9">C12+C22+C26+C32+C36+C42+C47</f>
        <v>779629.55247445311</v>
      </c>
      <c r="D49" s="32">
        <f t="shared" si="9"/>
        <v>726297.78707445133</v>
      </c>
      <c r="E49" s="32">
        <v>801641.47608252126</v>
      </c>
      <c r="F49" s="32">
        <f t="shared" si="9"/>
        <v>800410.46135431249</v>
      </c>
      <c r="G49" s="32">
        <f t="shared" si="9"/>
        <v>816558.25561665976</v>
      </c>
      <c r="H49" s="32">
        <f t="shared" si="9"/>
        <v>852863.09389582661</v>
      </c>
      <c r="I49" s="32">
        <f t="shared" si="9"/>
        <v>821896.49754356605</v>
      </c>
      <c r="J49" s="32">
        <f t="shared" si="9"/>
        <v>852621.83236274868</v>
      </c>
      <c r="K49" s="32">
        <f t="shared" si="9"/>
        <v>914762.06302725442</v>
      </c>
      <c r="L49" s="32">
        <f>+L42+L36+L32+L26+L12+L22+L47</f>
        <v>1042810.2058238415</v>
      </c>
      <c r="M49" s="32">
        <f>+M42+M36+M32+M26+M12+M22+M47</f>
        <v>1189705.1256122754</v>
      </c>
      <c r="N49" s="32">
        <v>1114978.6994418898</v>
      </c>
      <c r="O49" s="32">
        <v>1280377.7736500001</v>
      </c>
      <c r="P49" s="32">
        <v>1497052.011248</v>
      </c>
      <c r="Q49" s="32">
        <v>1526638.2254999999</v>
      </c>
      <c r="R49" s="32">
        <v>1654043.1747999999</v>
      </c>
      <c r="S49" s="22">
        <v>8.3454578283124414E-2</v>
      </c>
    </row>
    <row r="50" spans="1:19" s="23" customFormat="1" ht="15.75" x14ac:dyDescent="0.25">
      <c r="A50" s="20"/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5"/>
    </row>
    <row r="51" spans="1:19" s="1" customFormat="1" x14ac:dyDescent="0.2"/>
    <row r="52" spans="1:19" s="1" customFormat="1" x14ac:dyDescent="0.2"/>
    <row r="53" spans="1:19" s="1" customFormat="1" ht="18" x14ac:dyDescent="0.2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s="1" customFormat="1" ht="15" x14ac:dyDescent="0.2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</sheetData>
  <mergeCells count="2">
    <mergeCell ref="B7:S7"/>
    <mergeCell ref="C8:K8"/>
  </mergeCells>
  <pageMargins left="0.7" right="0.25" top="0.75" bottom="0.75" header="0.3" footer="0.3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Broad Economic Category 2.6b</vt:lpstr>
      <vt:lpstr>'Broad Economic Category 2.6b'!Print_Area</vt:lpstr>
      <vt:lpstr>'Broad Economic Category 2.6b'!Print_Titles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2019-07-10T13:36:00Z</cp:lastPrinted>
  <dcterms:created xsi:type="dcterms:W3CDTF">2017-10-20T13:29:09Z</dcterms:created>
  <dcterms:modified xsi:type="dcterms:W3CDTF">2025-07-04T16:52:57Z</dcterms:modified>
</cp:coreProperties>
</file>